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3256" windowHeight="13176"/>
  </bookViews>
  <sheets>
    <sheet name="Phu luc" sheetId="1" r:id="rId1"/>
  </sheets>
  <definedNames>
    <definedName name="_xlnm.Print_Titles" localSheetId="0">'Phu luc'!$5:$7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K13" i="1"/>
  <c r="J11" i="1"/>
  <c r="J15" i="1"/>
  <c r="J14" i="1"/>
  <c r="J13" i="1"/>
  <c r="G16" i="1"/>
  <c r="G15" i="1"/>
  <c r="G13" i="1"/>
  <c r="G11" i="1"/>
  <c r="D9" i="1"/>
  <c r="E9" i="1"/>
  <c r="F9" i="1"/>
  <c r="I9" i="1"/>
  <c r="C9" i="1"/>
  <c r="D15" i="1"/>
  <c r="D13" i="1"/>
  <c r="D11" i="1" l="1"/>
  <c r="H15" i="1" l="1"/>
  <c r="C12" i="1" l="1"/>
  <c r="I13" i="1"/>
  <c r="F12" i="1" l="1"/>
  <c r="G12" i="1"/>
  <c r="G14" i="1" l="1"/>
  <c r="D14" i="1"/>
  <c r="F14" i="1"/>
  <c r="C14" i="1"/>
  <c r="I15" i="1"/>
  <c r="I14" i="1" s="1"/>
  <c r="E15" i="1"/>
  <c r="E14" i="1" s="1"/>
  <c r="H14" i="1"/>
  <c r="D10" i="1" l="1"/>
  <c r="F10" i="1"/>
  <c r="G10" i="1"/>
  <c r="G9" i="1" s="1"/>
  <c r="C10" i="1"/>
  <c r="I11" i="1"/>
  <c r="H11" i="1"/>
  <c r="K11" i="1" s="1"/>
  <c r="E11" i="1"/>
  <c r="K14" i="1" l="1"/>
  <c r="E10" i="1" l="1"/>
  <c r="H10" i="1"/>
  <c r="H9" i="1" s="1"/>
  <c r="I10" i="1"/>
  <c r="J10" i="1"/>
  <c r="J9" i="1" s="1"/>
  <c r="K10" i="1" l="1"/>
  <c r="K9" i="1" s="1"/>
  <c r="D12" i="1" l="1"/>
  <c r="H13" i="1"/>
  <c r="E13" i="1"/>
  <c r="I12" i="1" l="1"/>
  <c r="H12" i="1"/>
  <c r="J12" i="1"/>
  <c r="E12" i="1"/>
  <c r="C16" i="1"/>
  <c r="K12" i="1" l="1"/>
  <c r="F16" i="1"/>
  <c r="J16" i="1"/>
  <c r="I16" i="1"/>
  <c r="D16" i="1"/>
  <c r="E16" i="1"/>
  <c r="K16" i="1" l="1"/>
  <c r="H16" i="1"/>
</calcChain>
</file>

<file path=xl/sharedStrings.xml><?xml version="1.0" encoding="utf-8"?>
<sst xmlns="http://schemas.openxmlformats.org/spreadsheetml/2006/main" count="32" uniqueCount="25">
  <si>
    <t>STT</t>
  </si>
  <si>
    <t>Diễn giải</t>
  </si>
  <si>
    <t>Tổng số thu</t>
  </si>
  <si>
    <t>Nộp NSNN</t>
  </si>
  <si>
    <t>Số chi (Kể cả tiết kiệm 40% để tạo nguồn CCTL)</t>
  </si>
  <si>
    <t>A</t>
  </si>
  <si>
    <t>LỆ PHÍ</t>
  </si>
  <si>
    <t>I</t>
  </si>
  <si>
    <t>Văn phòng Sở</t>
  </si>
  <si>
    <t>B</t>
  </si>
  <si>
    <t>II</t>
  </si>
  <si>
    <t>PHÍ</t>
  </si>
  <si>
    <t>III</t>
  </si>
  <si>
    <t>Tổng cộng</t>
  </si>
  <si>
    <t>ĐVT: Triệu đồng</t>
  </si>
  <si>
    <t>Phụ lục</t>
  </si>
  <si>
    <t>Phí cung cấp thông tin lý lịch tư pháp</t>
  </si>
  <si>
    <t>Phòng Công chứng số 2</t>
  </si>
  <si>
    <t>Phòng Công chứng số 3</t>
  </si>
  <si>
    <t>Phí công chứng</t>
  </si>
  <si>
    <t>(Kèm theo Quyết định số                  /QĐ-STP ngày             tháng 11 năm 2024 của Sở Tư pháp tỉnh Bình Định)</t>
  </si>
  <si>
    <t>ĐIỀU CHỈNH DỰ TOÁN THU, CHI PHÍ, LỆ PHÍ NĂM 2024 
CHO CÁC ĐƠN VỊ TRỰC THUỘC SỞ TƯ PHÁP</t>
  </si>
  <si>
    <t>Số thu, nộp NSNN, trích để lại phí, lệ phí đã giao tại Quyết định số 4568/QĐ-UBND ngày 10/12/2023 của UBND tỉnh Bình Định</t>
  </si>
  <si>
    <t>Số thu, nộp NSNN, trích để lại phí, lệ phí điều chỉnh tăng (+)/giảm (-)</t>
  </si>
  <si>
    <t>Số thu, nộp NSNN, trích để lại phí, lệ phí sau điều chỉnh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</si>
</sst>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0\ _₫_-;\-* #,##0.00\ _₫_-;_-* &quot;-&quot;??\ _₫_-;_-@_-"/>
  </numFmts>
  <fonts count="9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sz val="12"/>
      <color indexed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164" fontId="6" fillId="0" borderId="0" applyFont="0" applyFill="0" applyBorder="0" applyAlignment="0" applyProtection="0"/>
    <xf numFmtId="0" fontId="7" fillId="0" borderId="0"/>
    <xf numFmtId="165" fontId="8" fillId="0" borderId="0" applyFont="0" applyFill="0" applyBorder="0" applyAlignment="0" applyProtection="0"/>
  </cellStyleXfs>
  <cellXfs count="30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3" fontId="0" fillId="0" borderId="3" xfId="0" applyNumberForma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3" fontId="1" fillId="0" borderId="3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3" fontId="2" fillId="0" borderId="4" xfId="0" applyNumberFormat="1" applyFont="1" applyBorder="1" applyAlignment="1">
      <alignment horizontal="right"/>
    </xf>
  </cellXfs>
  <cellStyles count="5">
    <cellStyle name="Comma 2" xfId="4"/>
    <cellStyle name="Comma 3" xfId="2"/>
    <cellStyle name="Normal" xfId="0" builtinId="0"/>
    <cellStyle name="Normal 2" xfId="1"/>
    <cellStyle name="Normal 2 2" xfId="3"/>
  </cellStyles>
  <dxfs count="0"/>
  <tableStyles count="0" defaultTableStyle="TableStyleMedium9" defaultPivotStyle="PivotStyleLight16"/>
  <colors>
    <mruColors>
      <color rgb="FFDC92D8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E6" sqref="E6:E7"/>
    </sheetView>
  </sheetViews>
  <sheetFormatPr defaultRowHeight="15.6" x14ac:dyDescent="0.3"/>
  <cols>
    <col min="1" max="1" width="4.19921875" style="13" customWidth="1"/>
    <col min="2" max="2" width="27.5" customWidth="1"/>
    <col min="3" max="3" width="10.19921875" style="1" customWidth="1"/>
    <col min="4" max="4" width="8.8984375" style="1" customWidth="1"/>
    <col min="5" max="5" width="15.8984375" style="1" customWidth="1"/>
    <col min="6" max="6" width="9.19921875" style="1" customWidth="1"/>
    <col min="7" max="7" width="8.59765625" style="1" customWidth="1"/>
    <col min="8" max="8" width="16.59765625" style="1" customWidth="1"/>
    <col min="9" max="9" width="9" style="1" customWidth="1"/>
    <col min="10" max="10" width="9.19921875" style="1" customWidth="1"/>
    <col min="11" max="11" width="16.69921875" style="1" customWidth="1"/>
  </cols>
  <sheetData>
    <row r="1" spans="1:11" ht="17.399999999999999" x14ac:dyDescent="0.3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45.75" customHeight="1" x14ac:dyDescent="0.3">
      <c r="A2" s="27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0.25" customHeight="1" x14ac:dyDescent="0.3">
      <c r="A3" s="28" t="s">
        <v>20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21" customHeight="1" x14ac:dyDescent="0.35">
      <c r="J4" s="29" t="s">
        <v>14</v>
      </c>
      <c r="K4" s="29"/>
    </row>
    <row r="5" spans="1:11" s="2" customFormat="1" ht="66.75" customHeight="1" x14ac:dyDescent="0.3">
      <c r="A5" s="22" t="s">
        <v>0</v>
      </c>
      <c r="B5" s="22" t="s">
        <v>1</v>
      </c>
      <c r="C5" s="23" t="s">
        <v>22</v>
      </c>
      <c r="D5" s="23"/>
      <c r="E5" s="23"/>
      <c r="F5" s="23" t="s">
        <v>23</v>
      </c>
      <c r="G5" s="23"/>
      <c r="H5" s="23"/>
      <c r="I5" s="23" t="s">
        <v>24</v>
      </c>
      <c r="J5" s="23"/>
      <c r="K5" s="23"/>
    </row>
    <row r="6" spans="1:11" s="2" customFormat="1" ht="30.75" customHeight="1" x14ac:dyDescent="0.3">
      <c r="A6" s="22"/>
      <c r="B6" s="22"/>
      <c r="C6" s="23" t="s">
        <v>2</v>
      </c>
      <c r="D6" s="23" t="s">
        <v>3</v>
      </c>
      <c r="E6" s="23" t="s">
        <v>4</v>
      </c>
      <c r="F6" s="23" t="s">
        <v>2</v>
      </c>
      <c r="G6" s="23" t="s">
        <v>3</v>
      </c>
      <c r="H6" s="23" t="s">
        <v>4</v>
      </c>
      <c r="I6" s="23" t="s">
        <v>2</v>
      </c>
      <c r="J6" s="23" t="s">
        <v>3</v>
      </c>
      <c r="K6" s="24" t="s">
        <v>4</v>
      </c>
    </row>
    <row r="7" spans="1:11" s="2" customFormat="1" ht="21" customHeight="1" x14ac:dyDescent="0.3">
      <c r="A7" s="22"/>
      <c r="B7" s="22"/>
      <c r="C7" s="23"/>
      <c r="D7" s="23"/>
      <c r="E7" s="23"/>
      <c r="F7" s="23"/>
      <c r="G7" s="23"/>
      <c r="H7" s="23"/>
      <c r="I7" s="23"/>
      <c r="J7" s="23"/>
      <c r="K7" s="25"/>
    </row>
    <row r="8" spans="1:11" s="5" customFormat="1" ht="18.75" customHeight="1" x14ac:dyDescent="0.3">
      <c r="A8" s="3" t="s">
        <v>5</v>
      </c>
      <c r="B8" s="15" t="s">
        <v>6</v>
      </c>
      <c r="C8" s="4"/>
      <c r="D8" s="4"/>
      <c r="E8" s="4"/>
      <c r="F8" s="4"/>
      <c r="G8" s="4"/>
      <c r="H8" s="4"/>
      <c r="I8" s="4"/>
      <c r="J8" s="4"/>
      <c r="K8" s="4"/>
    </row>
    <row r="9" spans="1:11" s="5" customFormat="1" ht="19.5" customHeight="1" x14ac:dyDescent="0.3">
      <c r="A9" s="9" t="s">
        <v>9</v>
      </c>
      <c r="B9" s="10" t="s">
        <v>11</v>
      </c>
      <c r="C9" s="11">
        <f>C10+C12+C14</f>
        <v>6100</v>
      </c>
      <c r="D9" s="11">
        <f t="shared" ref="D9:K9" si="0">D10+D12+D14</f>
        <v>1345</v>
      </c>
      <c r="E9" s="11">
        <f t="shared" si="0"/>
        <v>4755</v>
      </c>
      <c r="F9" s="11">
        <f t="shared" si="0"/>
        <v>-300</v>
      </c>
      <c r="G9" s="11">
        <f t="shared" si="0"/>
        <v>-125</v>
      </c>
      <c r="H9" s="11">
        <f t="shared" si="0"/>
        <v>-175</v>
      </c>
      <c r="I9" s="11">
        <f t="shared" si="0"/>
        <v>5800</v>
      </c>
      <c r="J9" s="11">
        <f t="shared" si="0"/>
        <v>1220</v>
      </c>
      <c r="K9" s="11">
        <f t="shared" si="0"/>
        <v>4580</v>
      </c>
    </row>
    <row r="10" spans="1:11" s="19" customFormat="1" ht="19.5" customHeight="1" x14ac:dyDescent="0.3">
      <c r="A10" s="16" t="s">
        <v>7</v>
      </c>
      <c r="B10" s="20" t="s">
        <v>8</v>
      </c>
      <c r="C10" s="18">
        <f t="shared" ref="C10:K10" si="1">SUM(C11:C11)</f>
        <v>1800</v>
      </c>
      <c r="D10" s="18">
        <f t="shared" si="1"/>
        <v>270</v>
      </c>
      <c r="E10" s="18">
        <f t="shared" si="1"/>
        <v>1530</v>
      </c>
      <c r="F10" s="18">
        <f t="shared" si="1"/>
        <v>500</v>
      </c>
      <c r="G10" s="18">
        <f t="shared" si="1"/>
        <v>75</v>
      </c>
      <c r="H10" s="18">
        <f t="shared" si="1"/>
        <v>425</v>
      </c>
      <c r="I10" s="18">
        <f t="shared" si="1"/>
        <v>2300</v>
      </c>
      <c r="J10" s="18">
        <f t="shared" si="1"/>
        <v>345</v>
      </c>
      <c r="K10" s="18">
        <f t="shared" si="1"/>
        <v>1955</v>
      </c>
    </row>
    <row r="11" spans="1:11" s="2" customFormat="1" ht="31.5" customHeight="1" x14ac:dyDescent="0.3">
      <c r="A11" s="6">
        <v>1</v>
      </c>
      <c r="B11" s="7" t="s">
        <v>16</v>
      </c>
      <c r="C11" s="8">
        <v>1800</v>
      </c>
      <c r="D11" s="8">
        <f>C11*0.15</f>
        <v>270</v>
      </c>
      <c r="E11" s="8">
        <f>C11-D11</f>
        <v>1530</v>
      </c>
      <c r="F11" s="8">
        <v>500</v>
      </c>
      <c r="G11" s="8">
        <f>F11*0.15</f>
        <v>75</v>
      </c>
      <c r="H11" s="8">
        <f>F11-G11</f>
        <v>425</v>
      </c>
      <c r="I11" s="8">
        <f>C11+F11</f>
        <v>2300</v>
      </c>
      <c r="J11" s="8">
        <f>D11+G11</f>
        <v>345</v>
      </c>
      <c r="K11" s="8">
        <f>E11+H11</f>
        <v>1955</v>
      </c>
    </row>
    <row r="12" spans="1:11" s="19" customFormat="1" ht="26.25" customHeight="1" x14ac:dyDescent="0.3">
      <c r="A12" s="16" t="s">
        <v>10</v>
      </c>
      <c r="B12" s="17" t="s">
        <v>17</v>
      </c>
      <c r="C12" s="18">
        <f t="shared" ref="C12:K12" si="2">SUM(C13:C13)</f>
        <v>2100</v>
      </c>
      <c r="D12" s="18">
        <f t="shared" si="2"/>
        <v>525</v>
      </c>
      <c r="E12" s="18">
        <f t="shared" si="2"/>
        <v>1575</v>
      </c>
      <c r="F12" s="18">
        <f t="shared" si="2"/>
        <v>-150</v>
      </c>
      <c r="G12" s="18">
        <f t="shared" si="2"/>
        <v>-37.5</v>
      </c>
      <c r="H12" s="18">
        <f t="shared" si="2"/>
        <v>-112.5</v>
      </c>
      <c r="I12" s="18">
        <f t="shared" si="2"/>
        <v>1950</v>
      </c>
      <c r="J12" s="18">
        <f t="shared" si="2"/>
        <v>487.5</v>
      </c>
      <c r="K12" s="18">
        <f t="shared" si="2"/>
        <v>1462.5</v>
      </c>
    </row>
    <row r="13" spans="1:11" s="2" customFormat="1" ht="33.75" customHeight="1" x14ac:dyDescent="0.3">
      <c r="A13" s="6">
        <v>1</v>
      </c>
      <c r="B13" s="7" t="s">
        <v>19</v>
      </c>
      <c r="C13" s="8">
        <v>2100</v>
      </c>
      <c r="D13" s="8">
        <f>C13*0.25</f>
        <v>525</v>
      </c>
      <c r="E13" s="8">
        <f>C13-D13</f>
        <v>1575</v>
      </c>
      <c r="F13" s="8">
        <v>-150</v>
      </c>
      <c r="G13" s="8">
        <f>F13*0.25</f>
        <v>-37.5</v>
      </c>
      <c r="H13" s="8">
        <f>F13-G13</f>
        <v>-112.5</v>
      </c>
      <c r="I13" s="8">
        <f>C13+F13</f>
        <v>1950</v>
      </c>
      <c r="J13" s="8">
        <f>D13+G13</f>
        <v>487.5</v>
      </c>
      <c r="K13" s="8">
        <f>E13+H13</f>
        <v>1462.5</v>
      </c>
    </row>
    <row r="14" spans="1:11" s="19" customFormat="1" ht="24" customHeight="1" x14ac:dyDescent="0.3">
      <c r="A14" s="16" t="s">
        <v>12</v>
      </c>
      <c r="B14" s="17" t="s">
        <v>18</v>
      </c>
      <c r="C14" s="18">
        <f t="shared" ref="C14:K14" si="3">SUM(C15:C15)</f>
        <v>2200</v>
      </c>
      <c r="D14" s="18">
        <f t="shared" si="3"/>
        <v>550</v>
      </c>
      <c r="E14" s="18">
        <f t="shared" si="3"/>
        <v>1650</v>
      </c>
      <c r="F14" s="18">
        <f t="shared" si="3"/>
        <v>-650</v>
      </c>
      <c r="G14" s="18">
        <f t="shared" si="3"/>
        <v>-162.5</v>
      </c>
      <c r="H14" s="18">
        <f t="shared" si="3"/>
        <v>-487.5</v>
      </c>
      <c r="I14" s="18">
        <f t="shared" si="3"/>
        <v>1550</v>
      </c>
      <c r="J14" s="18">
        <f>SUM(J15:J15)</f>
        <v>387.5</v>
      </c>
      <c r="K14" s="18">
        <f t="shared" si="3"/>
        <v>1162.5</v>
      </c>
    </row>
    <row r="15" spans="1:11" s="2" customFormat="1" ht="33.75" customHeight="1" x14ac:dyDescent="0.3">
      <c r="A15" s="6">
        <v>1</v>
      </c>
      <c r="B15" s="7" t="s">
        <v>19</v>
      </c>
      <c r="C15" s="8">
        <v>2200</v>
      </c>
      <c r="D15" s="8">
        <f>C15*0.25</f>
        <v>550</v>
      </c>
      <c r="E15" s="8">
        <f>C15-D15</f>
        <v>1650</v>
      </c>
      <c r="F15" s="8">
        <v>-650</v>
      </c>
      <c r="G15" s="8">
        <f>F15*0.25</f>
        <v>-162.5</v>
      </c>
      <c r="H15" s="8">
        <f>F15-G15</f>
        <v>-487.5</v>
      </c>
      <c r="I15" s="8">
        <f>C15+F15</f>
        <v>1550</v>
      </c>
      <c r="J15" s="8">
        <f>D15+G15</f>
        <v>387.5</v>
      </c>
      <c r="K15" s="8">
        <f>E15+H15</f>
        <v>1162.5</v>
      </c>
    </row>
    <row r="16" spans="1:11" s="5" customFormat="1" ht="24" customHeight="1" x14ac:dyDescent="0.3">
      <c r="A16" s="22" t="s">
        <v>13</v>
      </c>
      <c r="B16" s="22"/>
      <c r="C16" s="21">
        <f t="shared" ref="C16:K16" si="4">C8+C9</f>
        <v>6100</v>
      </c>
      <c r="D16" s="21">
        <f t="shared" si="4"/>
        <v>1345</v>
      </c>
      <c r="E16" s="21">
        <f t="shared" si="4"/>
        <v>4755</v>
      </c>
      <c r="F16" s="21">
        <f t="shared" si="4"/>
        <v>-300</v>
      </c>
      <c r="G16" s="21">
        <f t="shared" si="4"/>
        <v>-125</v>
      </c>
      <c r="H16" s="21">
        <f t="shared" si="4"/>
        <v>-175</v>
      </c>
      <c r="I16" s="21">
        <f t="shared" si="4"/>
        <v>5800</v>
      </c>
      <c r="J16" s="21">
        <f t="shared" si="4"/>
        <v>1220</v>
      </c>
      <c r="K16" s="21">
        <f t="shared" si="4"/>
        <v>4580</v>
      </c>
    </row>
    <row r="17" spans="1:11" s="2" customFormat="1" x14ac:dyDescent="0.3">
      <c r="A17" s="14"/>
      <c r="C17" s="12"/>
      <c r="D17" s="12"/>
      <c r="E17" s="12"/>
      <c r="F17" s="12"/>
      <c r="G17" s="12"/>
      <c r="H17" s="12"/>
      <c r="I17" s="12"/>
      <c r="J17" s="12"/>
      <c r="K17" s="12"/>
    </row>
    <row r="18" spans="1:11" s="2" customFormat="1" x14ac:dyDescent="0.3">
      <c r="A18" s="14"/>
      <c r="C18" s="12"/>
      <c r="D18" s="12"/>
      <c r="E18" s="12"/>
      <c r="F18" s="12"/>
      <c r="G18" s="12"/>
      <c r="H18" s="12"/>
      <c r="I18" s="12"/>
      <c r="J18" s="12"/>
      <c r="K18" s="12"/>
    </row>
    <row r="19" spans="1:11" s="2" customFormat="1" x14ac:dyDescent="0.3">
      <c r="A19" s="14"/>
      <c r="C19" s="12"/>
      <c r="D19" s="12"/>
      <c r="E19" s="12"/>
      <c r="F19" s="12"/>
      <c r="G19" s="12"/>
      <c r="H19" s="12"/>
      <c r="I19" s="12"/>
      <c r="J19" s="12"/>
      <c r="K19" s="12"/>
    </row>
    <row r="20" spans="1:11" s="2" customFormat="1" x14ac:dyDescent="0.3">
      <c r="A20" s="14"/>
      <c r="C20" s="12"/>
      <c r="D20" s="12"/>
      <c r="E20" s="12"/>
      <c r="F20" s="12"/>
      <c r="G20" s="12"/>
      <c r="H20" s="12"/>
      <c r="I20" s="12"/>
      <c r="J20" s="12"/>
      <c r="K20" s="12"/>
    </row>
    <row r="21" spans="1:11" s="2" customFormat="1" x14ac:dyDescent="0.3">
      <c r="A21" s="14"/>
      <c r="C21" s="12"/>
      <c r="D21" s="12"/>
      <c r="E21" s="12"/>
      <c r="F21" s="12"/>
      <c r="G21" s="12"/>
      <c r="H21" s="12"/>
      <c r="I21" s="12"/>
      <c r="J21" s="12"/>
      <c r="K21" s="12"/>
    </row>
    <row r="22" spans="1:11" s="2" customFormat="1" x14ac:dyDescent="0.3">
      <c r="A22" s="14"/>
      <c r="C22" s="12"/>
      <c r="D22" s="12"/>
      <c r="E22" s="12"/>
      <c r="F22" s="12"/>
      <c r="G22" s="12"/>
      <c r="H22" s="12"/>
      <c r="I22" s="12"/>
      <c r="J22" s="12"/>
      <c r="K22" s="12"/>
    </row>
    <row r="23" spans="1:11" s="2" customFormat="1" x14ac:dyDescent="0.3">
      <c r="A23" s="14"/>
      <c r="C23" s="12"/>
      <c r="D23" s="12"/>
      <c r="E23" s="12"/>
      <c r="F23" s="12"/>
      <c r="G23" s="12"/>
      <c r="H23" s="12"/>
      <c r="I23" s="12"/>
      <c r="J23" s="12"/>
      <c r="K23" s="12"/>
    </row>
  </sheetData>
  <mergeCells count="19">
    <mergeCell ref="A1:K1"/>
    <mergeCell ref="A2:K2"/>
    <mergeCell ref="A3:K3"/>
    <mergeCell ref="A5:A7"/>
    <mergeCell ref="I6:I7"/>
    <mergeCell ref="E6:E7"/>
    <mergeCell ref="D6:D7"/>
    <mergeCell ref="C6:C7"/>
    <mergeCell ref="B5:B7"/>
    <mergeCell ref="J4:K4"/>
    <mergeCell ref="A16:B16"/>
    <mergeCell ref="C5:E5"/>
    <mergeCell ref="F5:H5"/>
    <mergeCell ref="I5:K5"/>
    <mergeCell ref="H6:H7"/>
    <mergeCell ref="G6:G7"/>
    <mergeCell ref="F6:F7"/>
    <mergeCell ref="J6:J7"/>
    <mergeCell ref="K6:K7"/>
  </mergeCells>
  <pageMargins left="0.45" right="0.45" top="0.5" bottom="0.5" header="0.3" footer="0.3"/>
  <pageSetup paperSize="9" scale="93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Phu luc</vt:lpstr>
      <vt:lpstr>'Phu luc'!Print_Titles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2024-11-16T09:40:15Z</cp:lastPrinted>
  <dcterms:created xsi:type="dcterms:W3CDTF">2017-11-14T01:37:07Z</dcterms:created>
  <dcterms:modified xsi:type="dcterms:W3CDTF">2024-11-18T03:28:50Z</dcterms:modified>
</cp:coreProperties>
</file>